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<sst xmlns="http://schemas.openxmlformats.org/spreadsheetml/2006/main" count="171" uniqueCount="123">
  <si>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</si>
  <si>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</si>
  <si>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</si>
  <si>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</si>
  <si>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</si>
  <si>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</si>
  <si>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</si>
  <si>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</si>
  <si>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</si>
  <si>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</si>
  <si>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</si>
  <si>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</si>
  <si>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</si>
  <si>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</si>
  <si>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</si>
  <si>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</si>
  <si>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</si>
  <si>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</si>
  <si>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</si>
  <si>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</si>
  <si>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</si>
  <si>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</si>
  <si>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</si>
  <si>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</si>
  <si>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</si>
  <si>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</si>
  <si>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</si>
  <si>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</si>
  <si>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</si>
  <si>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</si>
  <si>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</si>
  <si>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</si>
  <si>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</si>
  <si>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</si>
  <si>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</si>
  <si>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</si>
  <si>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</si>
  <si>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</si>
  <si>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</si>
  <si>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</si>
  <si>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</si>
  <si>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</si>
  <si>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</si>
  <si>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</si>
  <si>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</si>
  <si>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</si>
  <si>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</si>
  <si>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</si>
  <si>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</si>
  <si>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</si>
  <si>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</si>
  <si>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</si>
  <si>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</si>
  <si>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</si>
  <si>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</si>
  <si>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</si>
  <si>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</si>
  <si>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</si>
  <si>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</si>
  <si>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</si>
  <si>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</si>
  <si>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</si>
  <si>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</si>
  <si>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</si>
  <si>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</si>
  <si>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</si>
  <si>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</si>
  <si>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</si>
  <si>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</si>
  <si>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</si>
  <si>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</si>
  <si>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</si>
  <si>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</si>
  <si>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</si>
  <si>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</si>
  <si>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</si>
  <si>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</si>
  <si>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</si>
  <si>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</si>
  <si>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</si>
  <si>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</si>
  <si>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</si>
  <si>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</si>
  <si>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</si>
  <si>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</si>
  <si>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</si>
  <si>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</si>
  <si>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</si>
  <si>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</si>
  <si>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</si>
  <si>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</si>
  <si>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</si>
  <si>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</si>
  <si>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</si>
  <si>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</si>
  <si>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</si>
  <si>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</si>
  <si>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</si>
  <si>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</si>
  <si>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</si>
  <si>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</si>
  <si>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</si>
  <si>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</si>
  <si>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</si>
  <si>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</si>
  <si>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</si>
  <si>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</si>
  <si>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</si>
  <si>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</si>
  <si>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</si>
  <si>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</si>
  <si>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</si>
  <si>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</si>
  <si>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</si>
  <si>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</si>
  <si>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</si>
  <si>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</si>
  <si>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</si>
  <si>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</si>
  <si>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</si>
  <si>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</si>
  <si>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</si>
  <si>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23.10.2015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</si>
</sst>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45384620"/>
        <c:axId val="5808397"/>
      </c:bar3D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8397"/>
        <c:crosses val="autoZero"/>
        <c:auto val="1"/>
        <c:lblOffset val="100"/>
        <c:tickLblSkip val="1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52275574"/>
        <c:axId val="718119"/>
      </c:bar3D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119"/>
        <c:crosses val="autoZero"/>
        <c:auto val="1"/>
        <c:lblOffset val="100"/>
        <c:tickLblSkip val="1"/>
        <c:noMultiLvlLbl val="0"/>
      </c:cat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6463072"/>
        <c:axId val="58167649"/>
      </c:bar3DChart>
      <c:catAx>
        <c:axId val="646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53746794"/>
        <c:axId val="13959099"/>
      </c:bar3D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58523028"/>
        <c:axId val="56945205"/>
      </c:bar3D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45205"/>
        <c:crosses val="autoZero"/>
        <c:auto val="1"/>
        <c:lblOffset val="100"/>
        <c:tickLblSkip val="2"/>
        <c:noMultiLvlLbl val="0"/>
      </c:catAx>
      <c:valAx>
        <c:axId val="56945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2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42744798"/>
        <c:axId val="49158863"/>
      </c:bar3DChart>
      <c:cat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39776584"/>
        <c:axId val="22444937"/>
      </c:bar3DChart>
      <c:catAx>
        <c:axId val="3977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44937"/>
        <c:crosses val="autoZero"/>
        <c:auto val="1"/>
        <c:lblOffset val="100"/>
        <c:tickLblSkip val="1"/>
        <c:noMultiLvlLbl val="0"/>
      </c:catAx>
      <c:valAx>
        <c:axId val="22444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6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677842"/>
        <c:axId val="6100579"/>
      </c:bar3D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579"/>
        <c:crosses val="autoZero"/>
        <c:auto val="1"/>
        <c:lblOffset val="100"/>
        <c:tickLblSkip val="1"/>
        <c:noMultiLvlLbl val="0"/>
      </c:catAx>
      <c:valAx>
        <c:axId val="6100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78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54905212"/>
        <c:axId val="24384861"/>
      </c:bar3DChart>
      <c:catAx>
        <c:axId val="54905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4861"/>
        <c:crosses val="autoZero"/>
        <c:auto val="1"/>
        <c:lblOffset val="100"/>
        <c:tickLblSkip val="1"/>
        <c:noMultiLvlLbl val="0"/>
      </c:catAx>
      <c:valAx>
        <c:axId val="24384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52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</f>
        <v>262536.3</v>
      </c>
      <c r="E6" s="3">
        <f>D6/D149*100</f>
        <v>35.377492019749305</v>
      </c>
      <c r="F6" s="3">
        <f>D6/B6*100</f>
        <v>88.3902869644205</v>
      </c>
      <c r="G6" s="3">
        <f aca="true" t="shared" si="0" ref="G6:G43">D6/C6*100</f>
        <v>72.28641285942031</v>
      </c>
      <c r="H6" s="3">
        <f>B6-D6</f>
        <v>34483.100000000035</v>
      </c>
      <c r="I6" s="3">
        <f aca="true" t="shared" si="1" ref="I6:I43">C6-D6</f>
        <v>100652.69999999995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</f>
        <v>132450.1</v>
      </c>
      <c r="E7" s="107">
        <f>D7/D6*100</f>
        <v>50.45020440982828</v>
      </c>
      <c r="F7" s="107">
        <f>D7/B7*100</f>
        <v>88.5064045979193</v>
      </c>
      <c r="G7" s="107">
        <f>D7/C7*100</f>
        <v>73.40904241315765</v>
      </c>
      <c r="H7" s="107">
        <f>B7-D7</f>
        <v>17200.199999999983</v>
      </c>
      <c r="I7" s="107">
        <f t="shared" si="1"/>
        <v>47977.399999999994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</f>
        <v>206709.09999999995</v>
      </c>
      <c r="E8" s="1">
        <f>D8/D6*100</f>
        <v>78.73543582354134</v>
      </c>
      <c r="F8" s="1">
        <f>D8/B8*100</f>
        <v>91.14744599961018</v>
      </c>
      <c r="G8" s="1">
        <f t="shared" si="0"/>
        <v>75.08705283033396</v>
      </c>
      <c r="H8" s="1">
        <f>B8-D8</f>
        <v>20076.300000000047</v>
      </c>
      <c r="I8" s="1">
        <f t="shared" si="1"/>
        <v>68583.50000000009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0.3+0.2+0.7+0.8+2+0.3+3.5+1.2+0.3+0.4+1.4+0.8+0.2+2.9+0.6+1.3+0.5+0.8+1.6+2.2+0.2</f>
        <v>22.200000000000003</v>
      </c>
      <c r="E9" s="12">
        <f>D9/D6*100</f>
        <v>0.008455973516805106</v>
      </c>
      <c r="F9" s="135">
        <f>D9/B9*100</f>
        <v>50.800915331807786</v>
      </c>
      <c r="G9" s="1">
        <f t="shared" si="0"/>
        <v>49.115044247787615</v>
      </c>
      <c r="H9" s="1">
        <f aca="true" t="shared" si="2" ref="H9:H43">B9-D9</f>
        <v>21.5</v>
      </c>
      <c r="I9" s="1">
        <f t="shared" si="1"/>
        <v>23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</f>
        <v>14645.5</v>
      </c>
      <c r="E10" s="1">
        <f>D10/D6*100</f>
        <v>5.578466672989602</v>
      </c>
      <c r="F10" s="1">
        <f aca="true" t="shared" si="3" ref="F10:F41">D10/B10*100</f>
        <v>83.70961841834519</v>
      </c>
      <c r="G10" s="1">
        <f t="shared" si="0"/>
        <v>66.24045663422224</v>
      </c>
      <c r="H10" s="1">
        <f t="shared" si="2"/>
        <v>2850.0999999999985</v>
      </c>
      <c r="I10" s="1">
        <f t="shared" si="1"/>
        <v>7464.0999999999985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</f>
        <v>38221.600000000006</v>
      </c>
      <c r="E11" s="1">
        <f>D11/D6*100</f>
        <v>14.558596277924238</v>
      </c>
      <c r="F11" s="1">
        <f t="shared" si="3"/>
        <v>78.59319545486323</v>
      </c>
      <c r="G11" s="1">
        <f t="shared" si="0"/>
        <v>62.19981545882243</v>
      </c>
      <c r="H11" s="1">
        <f t="shared" si="2"/>
        <v>10410.599999999999</v>
      </c>
      <c r="I11" s="1">
        <f t="shared" si="1"/>
        <v>23228.09999999999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3.8+3.8+12.7+7.4+5+16.3+3.8+110.9+3.8+1.2+5.4+9.9+1.2+1.2+9.1+1.2-0.1+1.2+16.3</f>
        <v>214.09999999999997</v>
      </c>
      <c r="E12" s="1">
        <f>D12/D6*100</f>
        <v>0.0815506274751339</v>
      </c>
      <c r="F12" s="1">
        <f t="shared" si="3"/>
        <v>83.04887509697438</v>
      </c>
      <c r="G12" s="1">
        <f t="shared" si="0"/>
        <v>77.93957044048051</v>
      </c>
      <c r="H12" s="1">
        <f t="shared" si="2"/>
        <v>43.700000000000045</v>
      </c>
      <c r="I12" s="1">
        <f t="shared" si="1"/>
        <v>60.60000000000002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2723.800000000038</v>
      </c>
      <c r="E13" s="1">
        <f>D13/D6*100</f>
        <v>1.037494624552886</v>
      </c>
      <c r="F13" s="1">
        <f t="shared" si="3"/>
        <v>71.59040134570445</v>
      </c>
      <c r="G13" s="1">
        <f t="shared" si="0"/>
        <v>67.80344518570375</v>
      </c>
      <c r="H13" s="1">
        <f t="shared" si="2"/>
        <v>1080.899999999991</v>
      </c>
      <c r="I13" s="1">
        <f t="shared" si="1"/>
        <v>1293.3999999998837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</f>
        <v>178552.99999999997</v>
      </c>
      <c r="E18" s="3">
        <f>D18/D149*100</f>
        <v>24.06051023268895</v>
      </c>
      <c r="F18" s="3">
        <f>D18/B18*100</f>
        <v>89.79637611954409</v>
      </c>
      <c r="G18" s="3">
        <f t="shared" si="0"/>
        <v>72.92571585873844</v>
      </c>
      <c r="H18" s="3">
        <f>B18-D18</f>
        <v>20289.100000000035</v>
      </c>
      <c r="I18" s="3">
        <f t="shared" si="1"/>
        <v>66289.30000000005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</f>
        <v>156058.89999999997</v>
      </c>
      <c r="E19" s="107">
        <f>D19/D18*100</f>
        <v>87.40200388680111</v>
      </c>
      <c r="F19" s="107">
        <f t="shared" si="3"/>
        <v>90.72696027077588</v>
      </c>
      <c r="G19" s="107">
        <f t="shared" si="0"/>
        <v>81.12666318369551</v>
      </c>
      <c r="H19" s="107">
        <f t="shared" si="2"/>
        <v>15950.50000000003</v>
      </c>
      <c r="I19" s="107">
        <f t="shared" si="1"/>
        <v>36305.600000000035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</f>
        <v>143039.3</v>
      </c>
      <c r="E20" s="1">
        <f>D20/D18*100</f>
        <v>80.11027538041927</v>
      </c>
      <c r="F20" s="1">
        <f t="shared" si="3"/>
        <v>89.86116808782111</v>
      </c>
      <c r="G20" s="1">
        <f t="shared" si="0"/>
        <v>74.93869027442553</v>
      </c>
      <c r="H20" s="1">
        <f t="shared" si="2"/>
        <v>16138.800000000017</v>
      </c>
      <c r="I20" s="1">
        <f t="shared" si="1"/>
        <v>47835.80000000002</v>
      </c>
    </row>
    <row r="21" spans="1:9" ht="18">
      <c r="A21" s="29" t="s">
        <v>2</v>
      </c>
      <c r="B21" s="49">
        <f>10663.9+50</f>
        <v>10713.9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</f>
        <v>8922.300000000001</v>
      </c>
      <c r="E21" s="1">
        <f>D21/D18*100</f>
        <v>4.99700369078089</v>
      </c>
      <c r="F21" s="1">
        <f t="shared" si="3"/>
        <v>83.27779800072804</v>
      </c>
      <c r="G21" s="1">
        <f t="shared" si="0"/>
        <v>67.75023919085153</v>
      </c>
      <c r="H21" s="1">
        <f t="shared" si="2"/>
        <v>1791.5999999999985</v>
      </c>
      <c r="I21" s="1">
        <f t="shared" si="1"/>
        <v>4247.0999999999985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</f>
        <v>2599.6999999999994</v>
      </c>
      <c r="E22" s="1">
        <f>D22/D18*100</f>
        <v>1.4559822573689603</v>
      </c>
      <c r="F22" s="1">
        <f t="shared" si="3"/>
        <v>93.76735798016227</v>
      </c>
      <c r="G22" s="1">
        <f t="shared" si="0"/>
        <v>79.9096302216211</v>
      </c>
      <c r="H22" s="1">
        <f t="shared" si="2"/>
        <v>172.80000000000064</v>
      </c>
      <c r="I22" s="1">
        <f t="shared" si="1"/>
        <v>653.6000000000008</v>
      </c>
    </row>
    <row r="23" spans="1:9" ht="18">
      <c r="A23" s="29" t="s">
        <v>0</v>
      </c>
      <c r="B23" s="49">
        <f>16125-66.5</f>
        <v>16058.5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</f>
        <v>15092.8</v>
      </c>
      <c r="E23" s="1">
        <f>D23/D18*100</f>
        <v>8.452840333122378</v>
      </c>
      <c r="F23" s="1">
        <f t="shared" si="3"/>
        <v>93.9863623626117</v>
      </c>
      <c r="G23" s="1">
        <f t="shared" si="0"/>
        <v>58.90332904031534</v>
      </c>
      <c r="H23" s="1">
        <f t="shared" si="2"/>
        <v>965.7000000000007</v>
      </c>
      <c r="I23" s="1">
        <f t="shared" si="1"/>
        <v>10530.2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111+58.1+166.1+55.7+24.9+10.1-0.1+89.8+44.2+0.1+106.9+106.7+78.8+27.8+48.4+56.6+13.9-0.2+32.5+28.8</f>
        <v>1060.0999999999997</v>
      </c>
      <c r="E24" s="1">
        <f>D24/D18*100</f>
        <v>0.5937172716224314</v>
      </c>
      <c r="F24" s="1">
        <f t="shared" si="3"/>
        <v>90.5371936117516</v>
      </c>
      <c r="G24" s="1">
        <f t="shared" si="0"/>
        <v>69.37373208559647</v>
      </c>
      <c r="H24" s="1">
        <f t="shared" si="2"/>
        <v>110.80000000000041</v>
      </c>
      <c r="I24" s="1">
        <f t="shared" si="1"/>
        <v>468.0000000000002</v>
      </c>
    </row>
    <row r="25" spans="1:9" ht="18.75" thickBot="1">
      <c r="A25" s="29" t="s">
        <v>34</v>
      </c>
      <c r="B25" s="50">
        <f>B18-B20-B21-B22-B23-B24</f>
        <v>8948.199999999999</v>
      </c>
      <c r="C25" s="50">
        <f>C18-C20-C21-C22-C23-C24</f>
        <v>10393.400000000007</v>
      </c>
      <c r="D25" s="50">
        <f>D18-D20-D21-D22-D23-D24</f>
        <v>7838.79999999998</v>
      </c>
      <c r="E25" s="1">
        <f>D25/D18*100</f>
        <v>4.390181066686072</v>
      </c>
      <c r="F25" s="1">
        <f t="shared" si="3"/>
        <v>87.6019758163651</v>
      </c>
      <c r="G25" s="1">
        <f t="shared" si="0"/>
        <v>75.4209402120574</v>
      </c>
      <c r="H25" s="1">
        <f t="shared" si="2"/>
        <v>1109.4000000000187</v>
      </c>
      <c r="I25" s="1">
        <f t="shared" si="1"/>
        <v>2554.6000000000267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</f>
        <v>34175.59999999999</v>
      </c>
      <c r="E33" s="3">
        <f>D33/D149*100</f>
        <v>4.605256554122779</v>
      </c>
      <c r="F33" s="3">
        <f>D33/B33*100</f>
        <v>91.15583840560768</v>
      </c>
      <c r="G33" s="3">
        <f t="shared" si="0"/>
        <v>76.05935975501191</v>
      </c>
      <c r="H33" s="3">
        <f t="shared" si="2"/>
        <v>3315.800000000003</v>
      </c>
      <c r="I33" s="3">
        <f t="shared" si="1"/>
        <v>10757.200000000004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</f>
        <v>24715.200000000004</v>
      </c>
      <c r="E34" s="1">
        <f>D34/D33*100</f>
        <v>72.3182621519447</v>
      </c>
      <c r="F34" s="1">
        <f t="shared" si="3"/>
        <v>91.33447400416112</v>
      </c>
      <c r="G34" s="1">
        <f t="shared" si="0"/>
        <v>76.82446924248548</v>
      </c>
      <c r="H34" s="1">
        <f t="shared" si="2"/>
        <v>2344.899999999994</v>
      </c>
      <c r="I34" s="1">
        <f t="shared" si="1"/>
        <v>7455.799999999996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</f>
        <v>1301.8000000000004</v>
      </c>
      <c r="E36" s="1">
        <f>D36/D33*100</f>
        <v>3.8091503879961164</v>
      </c>
      <c r="F36" s="1">
        <f t="shared" si="3"/>
        <v>68.9220669207963</v>
      </c>
      <c r="G36" s="1">
        <f t="shared" si="0"/>
        <v>48.683620044876605</v>
      </c>
      <c r="H36" s="1">
        <f t="shared" si="2"/>
        <v>586.9999999999995</v>
      </c>
      <c r="I36" s="1">
        <f t="shared" si="1"/>
        <v>1372.1999999999996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19+12.3+0.1+11.9+3.2+10.7+22.4+14.8+37.3+30.8+8.3+7.2+2+25.1+13.4+51+75.3+5+2.8+24.5+38+3.4+3+54.3+34.4+35.4+45.5</f>
        <v>591.1</v>
      </c>
      <c r="E37" s="19">
        <f>D37/D33*100</f>
        <v>1.7295965542667873</v>
      </c>
      <c r="F37" s="19">
        <f t="shared" si="3"/>
        <v>95.29260035466709</v>
      </c>
      <c r="G37" s="19">
        <f t="shared" si="0"/>
        <v>90.59003831417624</v>
      </c>
      <c r="H37" s="19">
        <f t="shared" si="2"/>
        <v>29.200000000000045</v>
      </c>
      <c r="I37" s="19">
        <f t="shared" si="1"/>
        <v>61.39999999999998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0.19838715340769442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7499.699999999986</v>
      </c>
      <c r="E39" s="1">
        <f>D39/D33*100</f>
        <v>21.944603752384708</v>
      </c>
      <c r="F39" s="1">
        <f t="shared" si="3"/>
        <v>95.48405988999784</v>
      </c>
      <c r="G39" s="1">
        <f t="shared" si="0"/>
        <v>80.11900819383155</v>
      </c>
      <c r="H39" s="1">
        <f>B39-D39</f>
        <v>354.7000000000098</v>
      </c>
      <c r="I39" s="1">
        <f t="shared" si="1"/>
        <v>1861.000000000009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</f>
        <v>574.7</v>
      </c>
      <c r="E43" s="3">
        <f>D43/D149*100</f>
        <v>0.07744241334912516</v>
      </c>
      <c r="F43" s="3">
        <f>D43/B43*100</f>
        <v>83.15728548690494</v>
      </c>
      <c r="G43" s="3">
        <f t="shared" si="0"/>
        <v>69.92334833921402</v>
      </c>
      <c r="H43" s="3">
        <f t="shared" si="2"/>
        <v>116.39999999999998</v>
      </c>
      <c r="I43" s="3">
        <f t="shared" si="1"/>
        <v>247.19999999999993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</f>
        <v>5402.499999999998</v>
      </c>
      <c r="E45" s="3">
        <f>D45/D149*100</f>
        <v>0.7280018063661884</v>
      </c>
      <c r="F45" s="3">
        <f>D45/B45*100</f>
        <v>89.72165941475401</v>
      </c>
      <c r="G45" s="3">
        <f aca="true" t="shared" si="4" ref="G45:G75">D45/C45*100</f>
        <v>71.7425369170296</v>
      </c>
      <c r="H45" s="3">
        <f>B45-D45</f>
        <v>618.9000000000015</v>
      </c>
      <c r="I45" s="3">
        <f aca="true" t="shared" si="5" ref="I45:I76">C45-D45</f>
        <v>2127.9000000000033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</f>
        <v>4750.599999999999</v>
      </c>
      <c r="E46" s="1">
        <f>D46/D45*100</f>
        <v>87.93336418324851</v>
      </c>
      <c r="F46" s="1">
        <f aca="true" t="shared" si="6" ref="F46:F73">D46/B46*100</f>
        <v>90.18528362062418</v>
      </c>
      <c r="G46" s="1">
        <f t="shared" si="4"/>
        <v>72.85637604478184</v>
      </c>
      <c r="H46" s="1">
        <f aca="true" t="shared" si="7" ref="H46:H73">B46-D46</f>
        <v>517.0000000000009</v>
      </c>
      <c r="I46" s="1">
        <f t="shared" si="5"/>
        <v>1769.9000000000005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0.018509949097639988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0.7348449791763076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4.7+90.3+4.8+67.1+3.1+1.1+45.6+36.3+2.7+2+0.1+34.4+3.4+0.5+2.5+1.1+0.5+0.5+1.4+1.1+0.5+1.9+0.9+0.4+1.5+1.2+0.1+0.4+2.2</f>
        <v>312.29999999999984</v>
      </c>
      <c r="E49" s="1">
        <f>D49/D45*100</f>
        <v>5.780657103192965</v>
      </c>
      <c r="F49" s="1">
        <f t="shared" si="6"/>
        <v>90.0519031141868</v>
      </c>
      <c r="G49" s="1">
        <f t="shared" si="4"/>
        <v>57.994428969359305</v>
      </c>
      <c r="H49" s="1">
        <f t="shared" si="7"/>
        <v>34.50000000000017</v>
      </c>
      <c r="I49" s="1">
        <f t="shared" si="5"/>
        <v>226.20000000000016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298.8999999999989</v>
      </c>
      <c r="E50" s="1">
        <f>D50/D45*100</f>
        <v>5.532623785284572</v>
      </c>
      <c r="F50" s="1">
        <f t="shared" si="6"/>
        <v>83.42171364778105</v>
      </c>
      <c r="G50" s="1">
        <f t="shared" si="4"/>
        <v>72.90243902438971</v>
      </c>
      <c r="H50" s="1">
        <f t="shared" si="7"/>
        <v>59.400000000000375</v>
      </c>
      <c r="I50" s="1">
        <f t="shared" si="5"/>
        <v>111.10000000000258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</f>
        <v>10458.700000000003</v>
      </c>
      <c r="E51" s="3">
        <f>D51/D149*100</f>
        <v>1.4093387306324958</v>
      </c>
      <c r="F51" s="3">
        <f>D51/B51*100</f>
        <v>85.70386698679869</v>
      </c>
      <c r="G51" s="3">
        <f t="shared" si="4"/>
        <v>69.45471932422652</v>
      </c>
      <c r="H51" s="3">
        <f>B51-D51</f>
        <v>1744.5999999999967</v>
      </c>
      <c r="I51" s="3">
        <f t="shared" si="5"/>
        <v>4599.5999999999985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</f>
        <v>6910.900000000001</v>
      </c>
      <c r="E52" s="1">
        <f>D52/D51*100</f>
        <v>66.0780020461434</v>
      </c>
      <c r="F52" s="1">
        <f t="shared" si="6"/>
        <v>91.22096092925027</v>
      </c>
      <c r="G52" s="1">
        <f t="shared" si="4"/>
        <v>73.23583955915859</v>
      </c>
      <c r="H52" s="1">
        <f t="shared" si="7"/>
        <v>665.0999999999995</v>
      </c>
      <c r="I52" s="1">
        <f t="shared" si="5"/>
        <v>2525.5999999999995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1.4+1.4</f>
        <v>2.8</v>
      </c>
      <c r="E53" s="1">
        <f>D53/D51*100</f>
        <v>0.026771969747674176</v>
      </c>
      <c r="F53" s="1">
        <f t="shared" si="6"/>
        <v>36.84210526315789</v>
      </c>
      <c r="G53" s="1">
        <f t="shared" si="4"/>
        <v>25.688073394495408</v>
      </c>
      <c r="H53" s="1">
        <f t="shared" si="7"/>
        <v>4.8</v>
      </c>
      <c r="I53" s="1">
        <f t="shared" si="5"/>
        <v>8.100000000000001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1.7+1.5+4.6+9.7+8-0.1+0.1+5.9+12.1+0.1+17.6+12.8+4+10.7+8.4+14.1+1.9+4.9+0.7+2.4+2.3+3.8+1+1.4+3.6+2.3+15.6+9.1</f>
        <v>160.20000000000002</v>
      </c>
      <c r="E54" s="1">
        <f>D54/D51*100</f>
        <v>1.5317391262776443</v>
      </c>
      <c r="F54" s="1">
        <f t="shared" si="6"/>
        <v>75.24659464537342</v>
      </c>
      <c r="G54" s="1">
        <f t="shared" si="4"/>
        <v>60.75085324232082</v>
      </c>
      <c r="H54" s="1">
        <f t="shared" si="7"/>
        <v>52.69999999999999</v>
      </c>
      <c r="I54" s="1">
        <f t="shared" si="5"/>
        <v>103.49999999999997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1.1+7.6+5.9+0.3+0.2+6.8+0.3+67.1+16.4-0.1+19.5+19.3+76.2+4.5+12.1+86.4+1+0.1+7.3+44.6+0.6+0.7+4.7+3.3+0.6+3.6+2.4+6.1+0.1+1.4+1.4+0.4+0.1+0.5+4.8+1.4+0.3+5.7+0.1+0.9+0.8+1.1+0.2+6.4+0.7+1+8.2</f>
        <v>434.1000000000001</v>
      </c>
      <c r="E55" s="1">
        <f>D55/D51*100</f>
        <v>4.150611452666201</v>
      </c>
      <c r="F55" s="1">
        <f t="shared" si="6"/>
        <v>87.1686746987952</v>
      </c>
      <c r="G55" s="1">
        <f t="shared" si="4"/>
        <v>61.09781843771993</v>
      </c>
      <c r="H55" s="1">
        <f t="shared" si="7"/>
        <v>63.89999999999992</v>
      </c>
      <c r="I55" s="1">
        <f t="shared" si="5"/>
        <v>276.3999999999999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2950.700000000002</v>
      </c>
      <c r="E56" s="1">
        <f>D56/D51*100</f>
        <v>28.21287540516509</v>
      </c>
      <c r="F56" s="1">
        <f t="shared" si="6"/>
        <v>75.48864101514539</v>
      </c>
      <c r="G56" s="1">
        <f t="shared" si="4"/>
        <v>63.63793215002052</v>
      </c>
      <c r="H56" s="1">
        <f t="shared" si="7"/>
        <v>958.0999999999972</v>
      </c>
      <c r="I56" s="1">
        <f>C56-D56</f>
        <v>1685.9999999999995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36.1+65.6+6.5+0.4+1.3+60.3+3+39.2+0.1+14.1+69.1+5.2-0.1+1.8+81+43+6.1+66+42.4+63.1+71.4+46.8+10.3+27.4+2.3+82.5+2.8+0.1+44.9+0.6+7.5+171.3-0.1+367.2+95.8+11.5+311.3+2+93.8+64.9+129.4+50.3+170.3+51.7+1.1+3.7+105.6+80.3+0.1+0.5+56.7+4.1+474.6+79.9+0.1+1424.2+42.1+1.3+1.7</f>
        <v>4696.2</v>
      </c>
      <c r="E58" s="3">
        <f>D58/D149*100</f>
        <v>0.6328259293025257</v>
      </c>
      <c r="F58" s="3">
        <f>D58/B58*100</f>
        <v>90.10360706062932</v>
      </c>
      <c r="G58" s="3">
        <f t="shared" si="4"/>
        <v>83.45832592855874</v>
      </c>
      <c r="H58" s="3">
        <f>B58-D58</f>
        <v>515.8000000000002</v>
      </c>
      <c r="I58" s="3">
        <f t="shared" si="5"/>
        <v>930.8000000000002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</f>
        <v>1150.4999999999998</v>
      </c>
      <c r="E59" s="1">
        <f>D59/D58*100</f>
        <v>24.49853072697074</v>
      </c>
      <c r="F59" s="1">
        <f t="shared" si="6"/>
        <v>88.78684982250346</v>
      </c>
      <c r="G59" s="1">
        <f t="shared" si="4"/>
        <v>73.40649524660242</v>
      </c>
      <c r="H59" s="1">
        <f t="shared" si="7"/>
        <v>145.30000000000018</v>
      </c>
      <c r="I59" s="1">
        <f t="shared" si="5"/>
        <v>416.8000000000002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6.30935650100081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5.242536518887612</v>
      </c>
      <c r="F61" s="1">
        <f t="shared" si="6"/>
        <v>74.38066465256799</v>
      </c>
      <c r="G61" s="1">
        <f t="shared" si="4"/>
        <v>52.96901893287437</v>
      </c>
      <c r="H61" s="1">
        <f t="shared" si="7"/>
        <v>84.79999999999995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61.14943997274393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131.50000000000017</v>
      </c>
      <c r="E63" s="1">
        <f>D63/D58*100</f>
        <v>2.8001362803969205</v>
      </c>
      <c r="F63" s="1">
        <f t="shared" si="6"/>
        <v>67.2290388548058</v>
      </c>
      <c r="G63" s="1">
        <f t="shared" si="4"/>
        <v>64.05260594252341</v>
      </c>
      <c r="H63" s="1">
        <f t="shared" si="7"/>
        <v>64.09999999999985</v>
      </c>
      <c r="I63" s="1">
        <f t="shared" si="5"/>
        <v>73.79999999999922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0.03607331486612285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+27.6+1214.4+13.9+12.3+45.2+12.7+50.9+15+245.9</f>
        <v>36671.49999999999</v>
      </c>
      <c r="E89" s="3">
        <f>D89/D149*100</f>
        <v>4.9415859772619495</v>
      </c>
      <c r="F89" s="3">
        <f aca="true" t="shared" si="10" ref="F89:F95">D89/B89*100</f>
        <v>88.35505376499526</v>
      </c>
      <c r="G89" s="3">
        <f t="shared" si="8"/>
        <v>72.46028876229768</v>
      </c>
      <c r="H89" s="3">
        <f aca="true" t="shared" si="11" ref="H89:H95">B89-D89</f>
        <v>4833.200000000012</v>
      </c>
      <c r="I89" s="3">
        <f t="shared" si="9"/>
        <v>13937.600000000006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</f>
        <v>31379.700000000008</v>
      </c>
      <c r="E90" s="1">
        <f>D90/D89*100</f>
        <v>85.56972035504414</v>
      </c>
      <c r="F90" s="1">
        <f t="shared" si="10"/>
        <v>91.7814189110139</v>
      </c>
      <c r="G90" s="1">
        <f t="shared" si="8"/>
        <v>75.79637681159423</v>
      </c>
      <c r="H90" s="1">
        <f t="shared" si="11"/>
        <v>2809.8999999999905</v>
      </c>
      <c r="I90" s="1">
        <f t="shared" si="9"/>
        <v>10020.299999999992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</f>
        <v>1153.4</v>
      </c>
      <c r="E91" s="1">
        <f>D91/D89*100</f>
        <v>3.1452217662217263</v>
      </c>
      <c r="F91" s="1">
        <f t="shared" si="10"/>
        <v>66.31784728610856</v>
      </c>
      <c r="G91" s="1">
        <f t="shared" si="8"/>
        <v>44.79049357306513</v>
      </c>
      <c r="H91" s="1">
        <f t="shared" si="11"/>
        <v>585.8</v>
      </c>
      <c r="I91" s="1">
        <f t="shared" si="9"/>
        <v>1421.6999999999998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4138.399999999985</v>
      </c>
      <c r="E93" s="1">
        <f>D93/D89*100</f>
        <v>11.28505787873413</v>
      </c>
      <c r="F93" s="1">
        <f t="shared" si="10"/>
        <v>74.21940852597753</v>
      </c>
      <c r="G93" s="1">
        <f>D93/C93*100</f>
        <v>62.38167018390091</v>
      </c>
      <c r="H93" s="1">
        <f t="shared" si="11"/>
        <v>1437.500000000021</v>
      </c>
      <c r="I93" s="1">
        <f>C93-D93</f>
        <v>2495.600000000013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</f>
        <v>46122.80000000002</v>
      </c>
      <c r="E94" s="120">
        <f>D94/D149*100</f>
        <v>6.215174773654134</v>
      </c>
      <c r="F94" s="124">
        <f t="shared" si="10"/>
        <v>93.11830475213708</v>
      </c>
      <c r="G94" s="119">
        <f>D94/C94*100</f>
        <v>82.55792307472008</v>
      </c>
      <c r="H94" s="125">
        <f t="shared" si="11"/>
        <v>3408.5999999999767</v>
      </c>
      <c r="I94" s="120">
        <f>C94-D94</f>
        <v>9744.39999999998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6.866018541805786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</f>
        <v>5651.807000000002</v>
      </c>
      <c r="E101" s="25">
        <f>D101/D149*100</f>
        <v>0.7615966136479538</v>
      </c>
      <c r="F101" s="25">
        <f>D101/B101*100</f>
        <v>68.23134499535212</v>
      </c>
      <c r="G101" s="25">
        <f aca="true" t="shared" si="12" ref="G101:G147">D101/C101*100</f>
        <v>54.582571996986864</v>
      </c>
      <c r="H101" s="25">
        <f aca="true" t="shared" si="13" ref="H101:H106">B101-D101</f>
        <v>2631.4929999999977</v>
      </c>
      <c r="I101" s="25">
        <f aca="true" t="shared" si="14" ref="I101:I147">C101-D101</f>
        <v>4702.792999999999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</f>
        <v>5200.099999999999</v>
      </c>
      <c r="E103" s="1">
        <f>D103/D101*100</f>
        <v>92.00774194872538</v>
      </c>
      <c r="F103" s="1">
        <f aca="true" t="shared" si="15" ref="F103:F147">D103/B103*100</f>
        <v>69.79812622479933</v>
      </c>
      <c r="G103" s="1">
        <f t="shared" si="12"/>
        <v>55.80763906030327</v>
      </c>
      <c r="H103" s="1">
        <f t="shared" si="13"/>
        <v>2250.1000000000004</v>
      </c>
      <c r="I103" s="1">
        <f t="shared" si="14"/>
        <v>4117.800000000002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451.70700000000215</v>
      </c>
      <c r="E105" s="96">
        <f>D105/D101*100</f>
        <v>7.99225805127461</v>
      </c>
      <c r="F105" s="96">
        <f t="shared" si="15"/>
        <v>54.22002160604998</v>
      </c>
      <c r="G105" s="96">
        <f t="shared" si="12"/>
        <v>43.571621491270626</v>
      </c>
      <c r="H105" s="96">
        <f>B105-D105</f>
        <v>381.3929999999973</v>
      </c>
      <c r="I105" s="96">
        <f t="shared" si="14"/>
        <v>584.9929999999968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156988.99999999997</v>
      </c>
      <c r="E106" s="94">
        <f>D106/D149*100</f>
        <v>21.154701634358457</v>
      </c>
      <c r="F106" s="94">
        <f>D106/B106*100</f>
        <v>92.53606064660713</v>
      </c>
      <c r="G106" s="94">
        <f t="shared" si="12"/>
        <v>84.04414500504566</v>
      </c>
      <c r="H106" s="94">
        <f t="shared" si="13"/>
        <v>12662.700000000012</v>
      </c>
      <c r="I106" s="94">
        <f t="shared" si="14"/>
        <v>29804.50000000003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</f>
        <v>1071.4000000000003</v>
      </c>
      <c r="E107" s="6">
        <f>D107/D106*100</f>
        <v>0.682468198408806</v>
      </c>
      <c r="F107" s="6">
        <f t="shared" si="15"/>
        <v>66.40223117446547</v>
      </c>
      <c r="G107" s="6">
        <f t="shared" si="12"/>
        <v>54.62981847848257</v>
      </c>
      <c r="H107" s="6">
        <f aca="true" t="shared" si="16" ref="H107:H147">B107-D107</f>
        <v>542.0999999999997</v>
      </c>
      <c r="I107" s="6">
        <f t="shared" si="14"/>
        <v>889.7999999999997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0.31779296638618</v>
      </c>
      <c r="F109" s="6">
        <f>D109/B109*100</f>
        <v>64.34098529791076</v>
      </c>
      <c r="G109" s="6">
        <f t="shared" si="12"/>
        <v>55.20026554547467</v>
      </c>
      <c r="H109" s="6">
        <f t="shared" si="16"/>
        <v>276.49999999999994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0.019619208989164846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0.03140347412876062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</f>
        <v>1008.6000000000003</v>
      </c>
      <c r="E113" s="6">
        <f>D113/D106*100</f>
        <v>0.6424653956646648</v>
      </c>
      <c r="F113" s="6">
        <f t="shared" si="15"/>
        <v>79.86380552696177</v>
      </c>
      <c r="G113" s="6">
        <f t="shared" si="12"/>
        <v>65.81402936378468</v>
      </c>
      <c r="H113" s="6">
        <f t="shared" si="16"/>
        <v>254.29999999999984</v>
      </c>
      <c r="I113" s="6">
        <f t="shared" si="14"/>
        <v>523.8999999999997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0.022931542974348525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0.052615151380033004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1.6+18.3+17.8+0.8+2.2+4+0.6+16.7+3.7+3.6+16.7+3.4+1.3+16.7+2.9+0.8+16.7+0.1+0.8+1.3+16.7+3.7+1.1+1.1+3.7+16.7+0.8+3+0.3+0.6</f>
        <v>177.7</v>
      </c>
      <c r="E117" s="6">
        <f>D117/D106*100</f>
        <v>0.11319264407060368</v>
      </c>
      <c r="F117" s="6">
        <f t="shared" si="15"/>
        <v>90.11156186612575</v>
      </c>
      <c r="G117" s="6">
        <f t="shared" si="12"/>
        <v>73.58178053830228</v>
      </c>
      <c r="H117" s="6">
        <f t="shared" si="16"/>
        <v>19.5</v>
      </c>
      <c r="I117" s="6">
        <f t="shared" si="14"/>
        <v>63.80000000000001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0.28556140876112346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1209-117-90.4</f>
        <v>1001.6</v>
      </c>
      <c r="C120" s="60">
        <f>628+70+553-88+88</f>
        <v>1251</v>
      </c>
      <c r="D120" s="83">
        <f>110.6+553+71.8+70.5</f>
        <v>805.9</v>
      </c>
      <c r="E120" s="19">
        <f>D120/D106*100</f>
        <v>0.5133480689729855</v>
      </c>
      <c r="F120" s="6">
        <f t="shared" si="15"/>
        <v>80.46126198083067</v>
      </c>
      <c r="G120" s="6">
        <f t="shared" si="12"/>
        <v>64.42046362909673</v>
      </c>
      <c r="H120" s="6">
        <f t="shared" si="16"/>
        <v>195.70000000000005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1.6479498563593633</v>
      </c>
      <c r="F123" s="6">
        <f t="shared" si="15"/>
        <v>99.93819291536295</v>
      </c>
      <c r="G123" s="6">
        <f t="shared" si="12"/>
        <v>88.18256186515782</v>
      </c>
      <c r="H123" s="6">
        <f t="shared" si="16"/>
        <v>1.5999999999994543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0.0827446508991076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0.001273974609686029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0.015924682621075367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3+3+4.9+21.9-0.1+12.2+1.6+6.9+7.8+0.7+8.4+2.4+5+2.4+0.1+5.6+2.4+0.1+5+2.4+578.6+30.5+2.4+19.2+2.4+0.3+0.9+4.2+55.2</f>
        <v>789.4000000000001</v>
      </c>
      <c r="E127" s="19">
        <f>D127/D106*100</f>
        <v>0.5028377784430758</v>
      </c>
      <c r="F127" s="6">
        <f t="shared" si="15"/>
        <v>97.073290703394</v>
      </c>
      <c r="G127" s="6">
        <f t="shared" si="12"/>
        <v>95.88242438965142</v>
      </c>
      <c r="H127" s="6">
        <f t="shared" si="16"/>
        <v>23.799999999999955</v>
      </c>
      <c r="I127" s="6">
        <f t="shared" si="14"/>
        <v>33.899999999999864</v>
      </c>
    </row>
    <row r="128" spans="1:9" s="39" customFormat="1" ht="18">
      <c r="A128" s="29" t="s">
        <v>121</v>
      </c>
      <c r="B128" s="81">
        <v>701.3</v>
      </c>
      <c r="C128" s="51">
        <v>706.8</v>
      </c>
      <c r="D128" s="82">
        <f>698.5</f>
        <v>698.5</v>
      </c>
      <c r="E128" s="1"/>
      <c r="F128" s="1">
        <f>D128/B128*100</f>
        <v>99.60074148010838</v>
      </c>
      <c r="G128" s="1">
        <f t="shared" si="12"/>
        <v>98.82569326542162</v>
      </c>
      <c r="H128" s="1">
        <f t="shared" si="16"/>
        <v>2.7999999999999545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8.7+23.6+6.2+5.1+38.5+4.6+4.8+8.6+12.9+2.8+0.1+16.3+3+2.5+6.2-0.2+39.7+9.9+9.5+37.2+8.4+10.6+4.5+4.6+8.4+6.1+57.4+4.4+6.7+28+9.4+8.7+4.9+9.5+4.4+8.6</f>
        <v>424.5999999999999</v>
      </c>
      <c r="E129" s="19">
        <f>D129/D106*100</f>
        <v>0.27046480963634395</v>
      </c>
      <c r="F129" s="6">
        <f t="shared" si="15"/>
        <v>69.04065040650404</v>
      </c>
      <c r="G129" s="6">
        <f t="shared" si="12"/>
        <v>65.32307692307691</v>
      </c>
      <c r="H129" s="6">
        <f t="shared" si="16"/>
        <v>190.4000000000001</v>
      </c>
      <c r="I129" s="6">
        <f t="shared" si="14"/>
        <v>225.4000000000001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0.024205517584034553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</f>
        <v>219.4</v>
      </c>
      <c r="E135" s="19">
        <f>D135/D106*100</f>
        <v>0.1397550146825574</v>
      </c>
      <c r="F135" s="6">
        <f t="shared" si="15"/>
        <v>72.0999014130792</v>
      </c>
      <c r="G135" s="6">
        <f>D135/C135*100</f>
        <v>72.0999014130792</v>
      </c>
      <c r="H135" s="6">
        <f t="shared" si="16"/>
        <v>84.9</v>
      </c>
      <c r="I135" s="6">
        <f t="shared" si="14"/>
        <v>84.9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</f>
        <v>82.1</v>
      </c>
      <c r="E136" s="1">
        <f>D136/D135*100</f>
        <v>37.42023701002735</v>
      </c>
      <c r="F136" s="1">
        <f t="shared" si="15"/>
        <v>87.15498938428874</v>
      </c>
      <c r="G136" s="1">
        <f>D136/C136*100</f>
        <v>87.15498938428874</v>
      </c>
      <c r="H136" s="1">
        <f t="shared" si="16"/>
        <v>12.100000000000009</v>
      </c>
      <c r="I136" s="1">
        <f t="shared" si="14"/>
        <v>12.100000000000009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</f>
        <v>796.2</v>
      </c>
      <c r="E137" s="19">
        <f>D137/D106*100</f>
        <v>0.5071692921160083</v>
      </c>
      <c r="F137" s="6">
        <f t="shared" si="15"/>
        <v>94.21370252041179</v>
      </c>
      <c r="G137" s="6">
        <f t="shared" si="12"/>
        <v>76.44743158905425</v>
      </c>
      <c r="H137" s="6">
        <f t="shared" si="16"/>
        <v>48.89999999999998</v>
      </c>
      <c r="I137" s="6">
        <f t="shared" si="14"/>
        <v>245.29999999999995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21.9+39.7+0.1+6.1+19+41-0.1+21.3+43.3+8.5+32.3+32.1+41.5+4.2+33.1+25.6+47+0.1+25.6+53.3+26.2+48.5+0.4+43.2+40.8+42.8+4</f>
        <v>701.5000000000001</v>
      </c>
      <c r="E138" s="1">
        <f>D138/D137*100</f>
        <v>88.10600351670436</v>
      </c>
      <c r="F138" s="1">
        <f aca="true" t="shared" si="17" ref="F138:F146">D138/B138*100</f>
        <v>95.33840717586303</v>
      </c>
      <c r="G138" s="1">
        <f t="shared" si="12"/>
        <v>78.37988826815644</v>
      </c>
      <c r="H138" s="1">
        <f t="shared" si="16"/>
        <v>34.29999999999984</v>
      </c>
      <c r="I138" s="1">
        <f t="shared" si="14"/>
        <v>193.4999999999999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2.825923134890731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0.12739746096860294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0.6369873048430146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</f>
        <v>5948.399999999999</v>
      </c>
      <c r="E142" s="19">
        <f>D142/D106*100</f>
        <v>3.789055284128187</v>
      </c>
      <c r="F142" s="112">
        <f t="shared" si="17"/>
        <v>45.40763358778625</v>
      </c>
      <c r="G142" s="6">
        <f t="shared" si="12"/>
        <v>38.37677419354838</v>
      </c>
      <c r="H142" s="6">
        <f t="shared" si="16"/>
        <v>7151.600000000001</v>
      </c>
      <c r="I142" s="6">
        <f t="shared" si="14"/>
        <v>9551.600000000002</v>
      </c>
    </row>
    <row r="143" spans="1:9" s="2" customFormat="1" ht="18.75">
      <c r="A143" s="23" t="s">
        <v>111</v>
      </c>
      <c r="B143" s="80">
        <f>3802+117+90.4</f>
        <v>4009.4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2.4195325787157067</v>
      </c>
      <c r="F143" s="112">
        <f t="shared" si="17"/>
        <v>94.7373671871103</v>
      </c>
      <c r="G143" s="6">
        <f t="shared" si="12"/>
        <v>73.85429021407323</v>
      </c>
      <c r="H143" s="6">
        <f t="shared" si="16"/>
        <v>210.99999999999955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4.001554249023818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0.34282656746651047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</f>
        <v>112066.4</v>
      </c>
      <c r="E146" s="19">
        <f>D146/D106*100</f>
        <v>71.38487409945921</v>
      </c>
      <c r="F146" s="6">
        <f t="shared" si="17"/>
        <v>100</v>
      </c>
      <c r="G146" s="6">
        <f t="shared" si="12"/>
        <v>98.74570336214938</v>
      </c>
      <c r="H146" s="6">
        <f t="shared" si="16"/>
        <v>0</v>
      </c>
      <c r="I146" s="6">
        <f t="shared" si="14"/>
        <v>1423.500000000029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</f>
        <v>17934.5</v>
      </c>
      <c r="E147" s="19">
        <f>D147/D106*100</f>
        <v>11.424048818707046</v>
      </c>
      <c r="F147" s="6">
        <f t="shared" si="15"/>
        <v>96.66630733574085</v>
      </c>
      <c r="G147" s="6">
        <f t="shared" si="12"/>
        <v>80.55597976948714</v>
      </c>
      <c r="H147" s="6">
        <f t="shared" si="16"/>
        <v>618.5</v>
      </c>
      <c r="I147" s="6">
        <f t="shared" si="14"/>
        <v>4328.9000000000015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163483.20699999997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742099.807</v>
      </c>
      <c r="E149" s="38">
        <v>100</v>
      </c>
      <c r="F149" s="3">
        <f>D149/B149*100</f>
        <v>89.73344492479909</v>
      </c>
      <c r="G149" s="3">
        <f aca="true" t="shared" si="18" ref="G149:G155">D149/C149*100</f>
        <v>75.22550241495112</v>
      </c>
      <c r="H149" s="3">
        <f aca="true" t="shared" si="19" ref="H149:H155">B149-D149</f>
        <v>84904.89300000004</v>
      </c>
      <c r="I149" s="3">
        <f aca="true" t="shared" si="20" ref="I149:I155">C149-D149</f>
        <v>244400.49300000002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419499.0999999999</v>
      </c>
      <c r="E150" s="6">
        <f>D150/D149*100</f>
        <v>56.5286631316965</v>
      </c>
      <c r="F150" s="6">
        <f aca="true" t="shared" si="21" ref="F150:F161">D150/B150*100</f>
        <v>90.73909803628922</v>
      </c>
      <c r="G150" s="6">
        <f t="shared" si="18"/>
        <v>75.1224256411744</v>
      </c>
      <c r="H150" s="6">
        <f t="shared" si="19"/>
        <v>42814.40000000002</v>
      </c>
      <c r="I150" s="18">
        <f t="shared" si="20"/>
        <v>138921.50000000006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74265.29999999999</v>
      </c>
      <c r="C151" s="68">
        <f>C11+C23+C36+C55+C61+C91+C49+C139+C108+C111+C95+C136</f>
        <v>99878</v>
      </c>
      <c r="D151" s="68">
        <f>D11+D23+D36+D55+D61+D91+D49+D139+D108+D111+D95+D136</f>
        <v>60485.70000000001</v>
      </c>
      <c r="E151" s="6">
        <f>D151/D149*100</f>
        <v>8.150615244668836</v>
      </c>
      <c r="F151" s="6">
        <f t="shared" si="21"/>
        <v>81.44543952559273</v>
      </c>
      <c r="G151" s="6">
        <f t="shared" si="18"/>
        <v>60.559582690882884</v>
      </c>
      <c r="H151" s="6">
        <f t="shared" si="19"/>
        <v>13779.599999999977</v>
      </c>
      <c r="I151" s="18">
        <f t="shared" si="20"/>
        <v>39392.29999999999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17741.4</v>
      </c>
      <c r="E152" s="6">
        <f>D152/D149*100</f>
        <v>2.3907026834734104</v>
      </c>
      <c r="F152" s="6">
        <f t="shared" si="21"/>
        <v>85.17807245806247</v>
      </c>
      <c r="G152" s="6">
        <f t="shared" si="18"/>
        <v>68.27107712791543</v>
      </c>
      <c r="H152" s="6">
        <f t="shared" si="19"/>
        <v>3087.2000000000007</v>
      </c>
      <c r="I152" s="18">
        <f t="shared" si="20"/>
        <v>8245.3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12737.699999999997</v>
      </c>
      <c r="C153" s="67">
        <f>C12+C24+C103+C62+C38+C92+C128</f>
        <v>14991.800000000001</v>
      </c>
      <c r="D153" s="67">
        <f>D12+D24+D103+D62+D38+D92+D128</f>
        <v>10112.3</v>
      </c>
      <c r="E153" s="6">
        <f>D153/D149*100</f>
        <v>1.3626603732562348</v>
      </c>
      <c r="F153" s="6">
        <f t="shared" si="21"/>
        <v>79.3887436507376</v>
      </c>
      <c r="G153" s="6">
        <f t="shared" si="18"/>
        <v>67.45220720660626</v>
      </c>
      <c r="H153" s="6">
        <f t="shared" si="19"/>
        <v>2625.399999999998</v>
      </c>
      <c r="I153" s="18">
        <f t="shared" si="20"/>
        <v>4879.500000000002</v>
      </c>
      <c r="K153" s="46"/>
      <c r="L153" s="102"/>
    </row>
    <row r="154" spans="1:12" ht="18.75">
      <c r="A154" s="23" t="s">
        <v>2</v>
      </c>
      <c r="B154" s="67">
        <f>B9+B21+B47+B53+B121</f>
        <v>10924.2</v>
      </c>
      <c r="C154" s="67">
        <f>C9+C21+C47+C53+C121</f>
        <v>13384.7</v>
      </c>
      <c r="D154" s="67">
        <f>D9+D21+D47+D53+D121</f>
        <v>9018.300000000001</v>
      </c>
      <c r="E154" s="6">
        <f>D154/D149*100</f>
        <v>1.2152408496718556</v>
      </c>
      <c r="F154" s="6">
        <f t="shared" si="21"/>
        <v>82.55341352227165</v>
      </c>
      <c r="G154" s="6">
        <f t="shared" si="18"/>
        <v>67.37767749744111</v>
      </c>
      <c r="H154" s="6">
        <f t="shared" si="19"/>
        <v>1905.8999999999996</v>
      </c>
      <c r="I154" s="18">
        <f t="shared" si="20"/>
        <v>4366.4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245935.40000000014</v>
      </c>
      <c r="C155" s="67">
        <f>C149-C150-C151-C152-C153-C154</f>
        <v>273838.50000000006</v>
      </c>
      <c r="D155" s="67">
        <f>D149-D150-D151-D152-D153-D154</f>
        <v>225243.00700000013</v>
      </c>
      <c r="E155" s="6">
        <f>D155/D149*100</f>
        <v>30.352117717233163</v>
      </c>
      <c r="F155" s="6">
        <f t="shared" si="21"/>
        <v>91.5862486652999</v>
      </c>
      <c r="G155" s="43">
        <f t="shared" si="18"/>
        <v>82.25395881148928</v>
      </c>
      <c r="H155" s="6">
        <f t="shared" si="19"/>
        <v>20692.39300000001</v>
      </c>
      <c r="I155" s="6">
        <f t="shared" si="20"/>
        <v>48595.49299999993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</f>
        <v>10664.799999999996</v>
      </c>
      <c r="E157" s="15"/>
      <c r="F157" s="6">
        <f t="shared" si="21"/>
        <v>44.01903606202816</v>
      </c>
      <c r="G157" s="6">
        <f aca="true" t="shared" si="22" ref="G157:G166">D157/C157*100</f>
        <v>41.451792196889</v>
      </c>
      <c r="H157" s="6">
        <f>B157-D157</f>
        <v>13562.900000000005</v>
      </c>
      <c r="I157" s="6">
        <f aca="true" t="shared" si="23" ref="I157:I166">C157-D157</f>
        <v>15063.400000000001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</f>
        <v>5946</v>
      </c>
      <c r="E158" s="6"/>
      <c r="F158" s="6">
        <f t="shared" si="21"/>
        <v>35.11465709173158</v>
      </c>
      <c r="G158" s="6">
        <f t="shared" si="22"/>
        <v>31.0707007367926</v>
      </c>
      <c r="H158" s="6">
        <f aca="true" t="shared" si="24" ref="H158:H165">B158-D158</f>
        <v>10987.099999999999</v>
      </c>
      <c r="I158" s="6">
        <f t="shared" si="23"/>
        <v>13191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</f>
        <v>68365.90000000002</v>
      </c>
      <c r="E159" s="6"/>
      <c r="F159" s="6">
        <f t="shared" si="21"/>
        <v>33.474036847640676</v>
      </c>
      <c r="G159" s="6">
        <f t="shared" si="22"/>
        <v>32.454519647151656</v>
      </c>
      <c r="H159" s="6">
        <f t="shared" si="24"/>
        <v>135869.69999999998</v>
      </c>
      <c r="I159" s="6">
        <f t="shared" si="23"/>
        <v>142285.5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5.2+5.1+225.1+114.9+40.2+5.2+4.6+89.9+13.6+4.1+10.7+98.5+1634+39+1.7-40.2+1.3+4.6+3.7+91+4.8+917.9+24.9</f>
        <v>3299.8000000000006</v>
      </c>
      <c r="E161" s="19"/>
      <c r="F161" s="6">
        <f t="shared" si="21"/>
        <v>24.493037617647936</v>
      </c>
      <c r="G161" s="6">
        <f t="shared" si="22"/>
        <v>24.1259303668826</v>
      </c>
      <c r="H161" s="6">
        <f t="shared" si="24"/>
        <v>10172.599999999999</v>
      </c>
      <c r="I161" s="6">
        <f t="shared" si="23"/>
        <v>10377.599999999999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836080.6070000002</v>
      </c>
      <c r="E166" s="25"/>
      <c r="F166" s="3">
        <f>D166/B166*100</f>
        <v>76.45194461828373</v>
      </c>
      <c r="G166" s="3">
        <f t="shared" si="22"/>
        <v>66.15918969769669</v>
      </c>
      <c r="H166" s="3">
        <f>B166-D166</f>
        <v>257522.19299999985</v>
      </c>
      <c r="I166" s="3">
        <f t="shared" si="23"/>
        <v>427660.093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742099.807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742099.807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2015-10-23T08:25:41Z</dcterms:modified>
  <cp:category/>
  <cp:version/>
  <cp:contentType/>
  <cp:contentStatus/>
</cp:coreProperties>
</file>